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7395" windowHeight="7260" activeTab="0"/>
  </bookViews>
  <sheets>
    <sheet name="3회 추경설명안" sheetId="1" r:id="rId1"/>
    <sheet name="3회추경설명안 (2)" sheetId="2" state="hidden" r:id="rId2"/>
  </sheets>
  <definedNames>
    <definedName name="_xlnm.Print_Titles" localSheetId="0">'3회 추경설명안'!$2:$5</definedName>
    <definedName name="_xlnm.Print_Titles" localSheetId="1">'3회추경설명안 (2)'!$3:$3</definedName>
  </definedNames>
  <calcPr fullCalcOnLoad="1"/>
</workbook>
</file>

<file path=xl/sharedStrings.xml><?xml version="1.0" encoding="utf-8"?>
<sst xmlns="http://schemas.openxmlformats.org/spreadsheetml/2006/main" count="164" uniqueCount="126">
  <si>
    <t>특수교육보조원인건비</t>
  </si>
  <si>
    <t>급식비정규직인건비</t>
  </si>
  <si>
    <t>특수교육대상방과후 지원</t>
  </si>
  <si>
    <t>교직원보육료 지원</t>
  </si>
  <si>
    <t>특수교육대상 학생통학비 지원</t>
  </si>
  <si>
    <t>저소득층자녀 중식지원</t>
  </si>
  <si>
    <t>저소득층자녀 학비지원</t>
  </si>
  <si>
    <t>대안교육및특별교육지원(꿈누리교실)</t>
  </si>
  <si>
    <t>학교보건교육지원(결핵예방)</t>
  </si>
  <si>
    <t>도비특별장학금지원</t>
  </si>
  <si>
    <t>학교도서관활동화지원</t>
  </si>
  <si>
    <t>중등교원자격연수비</t>
  </si>
  <si>
    <t>장애인사서보조채용인건비</t>
  </si>
  <si>
    <t>교과서무상지원</t>
  </si>
  <si>
    <t>학교지원인력관리(명절휴가보전금)</t>
  </si>
  <si>
    <t>전국체육대회운영비</t>
  </si>
  <si>
    <t>교육정책과제추진(경기교육종단연구)</t>
  </si>
  <si>
    <t>수능관련 경비 지원</t>
  </si>
  <si>
    <t>전입생 미이수과목 보충학습 강사비</t>
  </si>
  <si>
    <t>운동부 대회출전 보조금</t>
  </si>
  <si>
    <t>학교운동부 하계훈련비(수영부 및 탁구부)</t>
  </si>
  <si>
    <t xml:space="preserve">학생급식비(중식) </t>
  </si>
  <si>
    <t xml:space="preserve">학생급식비(석식) </t>
  </si>
  <si>
    <t>교직원급식비</t>
  </si>
  <si>
    <t>프로젝션 TV수리비 및 미술교구 증액(바)</t>
  </si>
  <si>
    <t>학교시설사용료 및 순세계 잉여금 증액(바)</t>
  </si>
  <si>
    <t>3회 추경 세입액(b=가+나+다+라+마+바)</t>
  </si>
  <si>
    <t xml:space="preserve">2012학년도 단원고등학교회계 세입세출 제3회 추경예산(안) </t>
  </si>
  <si>
    <t>[단위:원]</t>
  </si>
  <si>
    <t>세         입</t>
  </si>
  <si>
    <t>세        출</t>
  </si>
  <si>
    <t>2회 추경예산 세입 편성액(a)</t>
  </si>
  <si>
    <t>2회 추경예산 세출 편성액(a)</t>
  </si>
  <si>
    <t>목적사업비 (가)</t>
  </si>
  <si>
    <t>지방자치단체보조금(나)</t>
  </si>
  <si>
    <t>학교기본운영비 감액(다)</t>
  </si>
  <si>
    <t>세출예산 감액(다)</t>
  </si>
  <si>
    <t>학교운영지원비 특수학급 학생 감액처리</t>
  </si>
  <si>
    <t>교직원 연수 및 이전비, 수당 감액</t>
  </si>
  <si>
    <t>보건관리(건강검진비 및 정수기 렌탈료 증액)</t>
  </si>
  <si>
    <t>과학교구확충 기기취득비 증액</t>
  </si>
  <si>
    <t>가사실 롤브라인드 안막 설치 증액</t>
  </si>
  <si>
    <t>특수학급 사회적응훈련비 감액</t>
  </si>
  <si>
    <t>과학경시대회 운영비 감액</t>
  </si>
  <si>
    <t>특수학급운영 소모품 구입 증액</t>
  </si>
  <si>
    <t>간부수련회 경비 증액</t>
  </si>
  <si>
    <t>진학진도용 도서 및 자료제작비 감액</t>
  </si>
  <si>
    <t>탁구코치 인건비 증액</t>
  </si>
  <si>
    <t>사서인건비 감액</t>
  </si>
  <si>
    <t>학교홍보자료제작및 홍보용물품제작 감액</t>
  </si>
  <si>
    <t>방송실 캠코더 구입 증액</t>
  </si>
  <si>
    <t>방송실 믹서기 외 물품 구입 감액</t>
  </si>
  <si>
    <t>정보화소모품 및 소프트웨어 증액</t>
  </si>
  <si>
    <t>학교회계직원 급여및 시간외수당 증액</t>
  </si>
  <si>
    <t>학교회계직원 장기근무수당가산금 감액</t>
  </si>
  <si>
    <t>특수학급 교실 및 관리실 비품 증액</t>
  </si>
  <si>
    <t>교직원 여비 감액</t>
  </si>
  <si>
    <t>업무추진비 경조사비 및 내빈접대 물품 감액</t>
  </si>
  <si>
    <t>특수학급 전기요금 지원 감액</t>
  </si>
  <si>
    <t>당직소모품 및 승강기 제동장치  감액</t>
  </si>
  <si>
    <t>신문잡지 구독료 및 토너</t>
  </si>
  <si>
    <t>기타 각 부서별 불용사업 감액(1백만원미만)</t>
  </si>
  <si>
    <t>급식비 징수 감액 (라)</t>
  </si>
  <si>
    <t>급식비 감액(라)</t>
  </si>
  <si>
    <t>급식 식품비 감액</t>
  </si>
  <si>
    <t>급식 인건비 감액</t>
  </si>
  <si>
    <t>급식 운영비 감액</t>
  </si>
  <si>
    <t>수학여행비 및 수련활동 감액(마)</t>
  </si>
  <si>
    <t>3회 추경 세출액(b=가+나+다+라+마+바)</t>
  </si>
  <si>
    <t xml:space="preserve"> 3회 추가 경정 세입 예산액(a+b)</t>
  </si>
  <si>
    <t>3회 추가 경정 세출 예산액(a+b)</t>
  </si>
  <si>
    <t>*세입은 천원미만 금액 단위 절사, 세출은 천원미만 금액 절상</t>
  </si>
  <si>
    <t>퇴임교사 및 내빈접대 식대 증액</t>
  </si>
  <si>
    <t>세         입</t>
  </si>
  <si>
    <t>세        출</t>
  </si>
  <si>
    <t>*세입은 천원미만 금액 단위 절사, 세출은 천원미만 금액 절상</t>
  </si>
  <si>
    <t>(성립전)초등돌봄교실운영비</t>
  </si>
  <si>
    <t xml:space="preserve"> 2015-2회 추가 경정 세입 예산액 (A+B)</t>
  </si>
  <si>
    <t xml:space="preserve"> 2015-2회 추가 경정 세출 예산액 (A+B)</t>
  </si>
  <si>
    <t>(성립전)방과후자유수강권지원(1차)</t>
  </si>
  <si>
    <t xml:space="preserve">2015학년도 정왕초등학교회계 세입.세출 제3회 추경예산(안) - 학운위 요약 설명 자료 </t>
  </si>
  <si>
    <t>2015학년도 2회 추경 기정예산 세입 편성액 (A)</t>
  </si>
  <si>
    <t>2015학년도 2회추경 기정예산 세출 편성액 (A)</t>
  </si>
  <si>
    <t xml:space="preserve">(성립전)교육실무직원 처우개선 수당 </t>
  </si>
  <si>
    <t>(성립전)교육실무직원 처우개선 수당</t>
  </si>
  <si>
    <t>(성립전)특수 방과후교실운영비</t>
  </si>
  <si>
    <t>(성립전)메르스 예방특별교부금</t>
  </si>
  <si>
    <t xml:space="preserve">(성립전)영어회화전문강사인건비 </t>
  </si>
  <si>
    <t>(성립전)특수교육 원거리통학비지원</t>
  </si>
  <si>
    <t>(성립전)학교운영위원회 정책연수 여비</t>
  </si>
  <si>
    <t xml:space="preserve">(성립전)천문대거점학교운영비 </t>
  </si>
  <si>
    <t>영재학급운영(세부사업 변경 감액)</t>
  </si>
  <si>
    <t>과학실 빔프로젝터 구입</t>
  </si>
  <si>
    <t>영재학급운영비(자체예산 감액)</t>
  </si>
  <si>
    <t>천문대운영비(자체예산 감액)</t>
  </si>
  <si>
    <t>방송실 유지보수비</t>
  </si>
  <si>
    <t>운동회 행사비(사업종료 감액)</t>
  </si>
  <si>
    <t>육상부 운영비(집행잔액 스포츠클럽 사업 변경)</t>
  </si>
  <si>
    <t>입학 기념물품 구입(사업종료 감액)</t>
  </si>
  <si>
    <t>학부모연수 강사비, 운영비(전년대비 감액)</t>
  </si>
  <si>
    <t>신입생학부모연수교재제작(차년 예산 집행)</t>
  </si>
  <si>
    <t>다목적실 냉난방기 교체(사업종료 감액)</t>
  </si>
  <si>
    <t>전기요금(부족분)</t>
  </si>
  <si>
    <t>급식비보조금(시보조) (세부사업 변경 감액)</t>
  </si>
  <si>
    <t>급식용 식재료비(세부사업 변경 증액)</t>
  </si>
  <si>
    <t>학생안전공제회비(사업종료 감액)</t>
  </si>
  <si>
    <t>진로교육 강사비(혁신공감학교운영비에서 집행)</t>
  </si>
  <si>
    <t>질로교육 재료비(혁신공감학교운영비에서 집행)</t>
  </si>
  <si>
    <t>재난안전교육 교재 구입(산출내역간 변경 증액)</t>
  </si>
  <si>
    <t>안전교육 외부강사 수당(산출내역간 변경 감액)</t>
  </si>
  <si>
    <t>스마트교실 운영 및 유지보수비</t>
  </si>
  <si>
    <t>교실 롤스크린 설치(사업종료 감액)</t>
  </si>
  <si>
    <t>시설소규모수선비(급식실시설보수 부족액)</t>
  </si>
  <si>
    <t>학생통학로 포장공사(사업종료 감액)</t>
  </si>
  <si>
    <t>냉난방기 고장 수리</t>
  </si>
  <si>
    <t>냉방기 세척 및 소독(77대)</t>
  </si>
  <si>
    <t>목적사업비전입금 (가)</t>
  </si>
  <si>
    <t>수익자부담경비 (나)</t>
  </si>
  <si>
    <r>
      <rPr>
        <sz val="11"/>
        <color indexed="8"/>
        <rFont val="맑은 고딕"/>
        <family val="3"/>
      </rPr>
      <t>스포츠클럽 운영물품구입</t>
    </r>
  </si>
  <si>
    <r>
      <t>1</t>
    </r>
    <r>
      <rPr>
        <sz val="11"/>
        <color indexed="8"/>
        <rFont val="맑은 고딕"/>
        <family val="3"/>
      </rPr>
      <t>인1악기교본제작(사업종료 감액)</t>
    </r>
  </si>
  <si>
    <r>
      <rPr>
        <sz val="11"/>
        <color indexed="8"/>
        <rFont val="맑은 고딕"/>
        <family val="3"/>
      </rPr>
      <t>교사동 내부 대청소 용역</t>
    </r>
  </si>
  <si>
    <t>학교자체 일반재원 추경 요구사항 편성내역 (다)</t>
  </si>
  <si>
    <t>학교자체 일반재원 (다)</t>
  </si>
  <si>
    <t>화장실 화장지 구입비(부족분)</t>
  </si>
  <si>
    <t>3회 추경 세입액 (B) = 가+나+다</t>
  </si>
  <si>
    <t>3회 추경 세출액 (B) = 가+나+다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</si>
</sst>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  <numFmt numFmtId="182" formatCode="[$-412]yyyy&quot;년&quot;\ m&quot;월&quot;\ d&quot;일&quot;\ dddd"/>
    <numFmt numFmtId="183" formatCode="[$-412]AM/PM\ h:mm:ss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1"/>
      <color indexed="12"/>
      <name val="맑은 고딕"/>
      <family val="3"/>
    </font>
    <font>
      <sz val="16"/>
      <color indexed="12"/>
      <name val="맑은 고딕"/>
      <family val="3"/>
    </font>
    <font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11"/>
      <name val="Calibri"/>
      <family val="3"/>
    </font>
    <font>
      <sz val="11"/>
      <color rgb="FF0000FF"/>
      <name val="Calibri"/>
      <family val="3"/>
    </font>
    <font>
      <sz val="16"/>
      <color rgb="FF0000FF"/>
      <name val="Calibri"/>
      <family val="3"/>
    </font>
    <font>
      <sz val="18"/>
      <color theme="1"/>
      <name val="Calibri"/>
      <family val="3"/>
    </font>
    <font>
      <sz val="11"/>
      <color indexed="8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10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6" fontId="42" fillId="0" borderId="11" xfId="67" applyNumberFormat="1" applyFont="1" applyFill="1" applyBorder="1" applyAlignment="1">
      <alignment horizontal="right" vertical="center" shrinkToFit="1"/>
      <protection/>
    </xf>
    <xf numFmtId="176" fontId="42" fillId="0" borderId="11" xfId="67" applyNumberFormat="1" applyFont="1" applyFill="1" applyBorder="1" applyAlignment="1">
      <alignment vertical="center" shrinkToFit="1"/>
      <protection/>
    </xf>
    <xf numFmtId="41" fontId="43" fillId="33" borderId="11" xfId="48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2" fillId="33" borderId="12" xfId="67" applyFont="1" applyFill="1" applyBorder="1" applyAlignment="1">
      <alignment horizontal="left" vertical="center"/>
      <protection/>
    </xf>
    <xf numFmtId="0" fontId="42" fillId="0" borderId="12" xfId="67" applyFont="1" applyFill="1" applyBorder="1" applyAlignment="1">
      <alignment horizontal="left" vertical="center"/>
      <protection/>
    </xf>
    <xf numFmtId="0" fontId="43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2" fillId="33" borderId="16" xfId="67" applyFont="1" applyFill="1" applyBorder="1" applyAlignment="1">
      <alignment horizontal="left" vertical="center"/>
      <protection/>
    </xf>
    <xf numFmtId="176" fontId="42" fillId="0" borderId="17" xfId="67" applyNumberFormat="1" applyFont="1" applyFill="1" applyBorder="1" applyAlignment="1">
      <alignment horizontal="right" vertical="center" shrinkToFit="1"/>
      <protection/>
    </xf>
    <xf numFmtId="0" fontId="42" fillId="34" borderId="18" xfId="67" applyFont="1" applyFill="1" applyBorder="1" applyAlignment="1">
      <alignment horizontal="left" vertical="center"/>
      <protection/>
    </xf>
    <xf numFmtId="176" fontId="42" fillId="34" borderId="19" xfId="67" applyNumberFormat="1" applyFont="1" applyFill="1" applyBorder="1" applyAlignment="1">
      <alignment horizontal="right" vertical="center" shrinkToFit="1"/>
      <protection/>
    </xf>
    <xf numFmtId="0" fontId="43" fillId="33" borderId="14" xfId="0" applyFont="1" applyFill="1" applyBorder="1" applyAlignment="1">
      <alignment vertical="center"/>
    </xf>
    <xf numFmtId="0" fontId="34" fillId="35" borderId="20" xfId="0" applyFont="1" applyFill="1" applyBorder="1" applyAlignment="1">
      <alignment horizontal="center" vertical="center"/>
    </xf>
    <xf numFmtId="41" fontId="34" fillId="35" borderId="21" xfId="48" applyFont="1" applyFill="1" applyBorder="1" applyAlignment="1">
      <alignment vertical="center"/>
    </xf>
    <xf numFmtId="0" fontId="34" fillId="35" borderId="22" xfId="0" applyFont="1" applyFill="1" applyBorder="1" applyAlignment="1">
      <alignment horizontal="center" vertical="center"/>
    </xf>
    <xf numFmtId="41" fontId="34" fillId="35" borderId="23" xfId="48" applyFont="1" applyFill="1" applyBorder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horizontal="right" vertical="center"/>
    </xf>
    <xf numFmtId="0" fontId="0" fillId="10" borderId="24" xfId="0" applyFont="1" applyFill="1" applyBorder="1" applyAlignment="1">
      <alignment vertical="center"/>
    </xf>
    <xf numFmtId="41" fontId="0" fillId="10" borderId="25" xfId="48" applyFont="1" applyFill="1" applyBorder="1" applyAlignment="1">
      <alignment vertical="center"/>
    </xf>
    <xf numFmtId="0" fontId="0" fillId="10" borderId="26" xfId="0" applyFont="1" applyFill="1" applyBorder="1" applyAlignment="1">
      <alignment vertical="center"/>
    </xf>
    <xf numFmtId="41" fontId="0" fillId="10" borderId="27" xfId="48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vertical="center"/>
    </xf>
    <xf numFmtId="41" fontId="0" fillId="34" borderId="28" xfId="48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41" fontId="0" fillId="34" borderId="17" xfId="48" applyFont="1" applyFill="1" applyBorder="1" applyAlignment="1">
      <alignment vertical="center"/>
    </xf>
    <xf numFmtId="41" fontId="0" fillId="0" borderId="29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33" borderId="29" xfId="48" applyFont="1" applyFill="1" applyBorder="1" applyAlignment="1">
      <alignment vertical="center"/>
    </xf>
    <xf numFmtId="41" fontId="0" fillId="33" borderId="11" xfId="48" applyFont="1" applyFill="1" applyBorder="1" applyAlignment="1">
      <alignment vertical="center"/>
    </xf>
    <xf numFmtId="41" fontId="0" fillId="33" borderId="30" xfId="48" applyFont="1" applyFill="1" applyBorder="1" applyAlignment="1">
      <alignment vertical="center"/>
    </xf>
    <xf numFmtId="41" fontId="0" fillId="33" borderId="31" xfId="48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41" fontId="0" fillId="34" borderId="33" xfId="48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41" fontId="0" fillId="34" borderId="19" xfId="48" applyFont="1" applyFill="1" applyBorder="1" applyAlignment="1">
      <alignment vertical="center"/>
    </xf>
    <xf numFmtId="41" fontId="0" fillId="0" borderId="28" xfId="48" applyFont="1" applyBorder="1" applyAlignment="1">
      <alignment vertical="center"/>
    </xf>
    <xf numFmtId="41" fontId="0" fillId="0" borderId="17" xfId="48" applyFont="1" applyBorder="1" applyAlignment="1">
      <alignment vertical="center"/>
    </xf>
    <xf numFmtId="41" fontId="0" fillId="0" borderId="30" xfId="48" applyFont="1" applyBorder="1" applyAlignment="1">
      <alignment vertical="center"/>
    </xf>
    <xf numFmtId="41" fontId="0" fillId="0" borderId="31" xfId="48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1" fontId="0" fillId="33" borderId="28" xfId="48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1" fontId="0" fillId="33" borderId="17" xfId="48" applyFont="1" applyFill="1" applyBorder="1" applyAlignment="1">
      <alignment vertical="center"/>
    </xf>
    <xf numFmtId="0" fontId="0" fillId="10" borderId="34" xfId="0" applyFont="1" applyFill="1" applyBorder="1" applyAlignment="1">
      <alignment vertical="center"/>
    </xf>
    <xf numFmtId="41" fontId="0" fillId="10" borderId="35" xfId="48" applyFont="1" applyFill="1" applyBorder="1" applyAlignment="1">
      <alignment vertical="center"/>
    </xf>
    <xf numFmtId="0" fontId="0" fillId="10" borderId="36" xfId="0" applyFont="1" applyFill="1" applyBorder="1" applyAlignment="1">
      <alignment horizontal="center" vertical="center"/>
    </xf>
    <xf numFmtId="41" fontId="0" fillId="10" borderId="37" xfId="48" applyFont="1" applyFill="1" applyBorder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horizontal="right" vertical="center"/>
    </xf>
    <xf numFmtId="41" fontId="34" fillId="0" borderId="0" xfId="48" applyFont="1" applyAlignment="1">
      <alignment vertical="center"/>
    </xf>
    <xf numFmtId="41" fontId="44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41" fontId="0" fillId="33" borderId="0" xfId="48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41" fontId="34" fillId="36" borderId="38" xfId="48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4" fillId="10" borderId="39" xfId="0" applyFont="1" applyFill="1" applyBorder="1" applyAlignment="1">
      <alignment horizontal="center" vertical="center"/>
    </xf>
    <xf numFmtId="0" fontId="34" fillId="10" borderId="40" xfId="0" applyFont="1" applyFill="1" applyBorder="1" applyAlignment="1">
      <alignment horizontal="center" vertical="center"/>
    </xf>
    <xf numFmtId="0" fontId="34" fillId="10" borderId="41" xfId="0" applyFont="1" applyFill="1" applyBorder="1" applyAlignment="1">
      <alignment horizontal="center" vertical="center"/>
    </xf>
    <xf numFmtId="0" fontId="34" fillId="10" borderId="4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7" fontId="34" fillId="37" borderId="38" xfId="48" applyNumberFormat="1" applyFont="1" applyFill="1" applyBorder="1" applyAlignment="1">
      <alignment vertical="center"/>
    </xf>
    <xf numFmtId="177" fontId="48" fillId="38" borderId="38" xfId="48" applyNumberFormat="1" applyFont="1" applyFill="1" applyBorder="1" applyAlignment="1">
      <alignment vertical="center"/>
    </xf>
    <xf numFmtId="177" fontId="0" fillId="39" borderId="38" xfId="48" applyNumberFormat="1" applyFont="1" applyFill="1" applyBorder="1" applyAlignment="1">
      <alignment vertical="center"/>
    </xf>
    <xf numFmtId="177" fontId="48" fillId="40" borderId="38" xfId="0" applyNumberFormat="1" applyFont="1" applyFill="1" applyBorder="1" applyAlignment="1">
      <alignment horizontal="left" vertical="center" wrapText="1"/>
    </xf>
    <xf numFmtId="177" fontId="48" fillId="40" borderId="38" xfId="48" applyNumberFormat="1" applyFont="1" applyFill="1" applyBorder="1" applyAlignment="1">
      <alignment vertical="center"/>
    </xf>
    <xf numFmtId="177" fontId="44" fillId="39" borderId="38" xfId="48" applyNumberFormat="1" applyFont="1" applyFill="1" applyBorder="1" applyAlignment="1">
      <alignment vertical="center"/>
    </xf>
    <xf numFmtId="177" fontId="48" fillId="0" borderId="38" xfId="0" applyNumberFormat="1" applyFont="1" applyFill="1" applyBorder="1" applyAlignment="1">
      <alignment horizontal="left" vertical="center" wrapText="1"/>
    </xf>
    <xf numFmtId="177" fontId="0" fillId="33" borderId="38" xfId="48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horizontal="left" vertical="center" wrapText="1"/>
    </xf>
    <xf numFmtId="177" fontId="48" fillId="33" borderId="38" xfId="48" applyNumberFormat="1" applyFont="1" applyFill="1" applyBorder="1" applyAlignment="1">
      <alignment horizontal="left" vertical="center" wrapText="1"/>
    </xf>
    <xf numFmtId="177" fontId="34" fillId="37" borderId="38" xfId="48" applyNumberFormat="1" applyFont="1" applyFill="1" applyBorder="1" applyAlignment="1">
      <alignment horizontal="center" vertical="center" wrapText="1"/>
    </xf>
    <xf numFmtId="177" fontId="34" fillId="36" borderId="38" xfId="48" applyNumberFormat="1" applyFont="1" applyFill="1" applyBorder="1" applyAlignment="1">
      <alignment horizontal="center" vertical="center"/>
    </xf>
    <xf numFmtId="177" fontId="34" fillId="36" borderId="38" xfId="48" applyNumberFormat="1" applyFont="1" applyFill="1" applyBorder="1" applyAlignment="1">
      <alignment vertical="center"/>
    </xf>
    <xf numFmtId="177" fontId="0" fillId="33" borderId="0" xfId="48" applyNumberFormat="1" applyFont="1" applyFill="1" applyAlignment="1">
      <alignment horizontal="left" vertical="center"/>
    </xf>
    <xf numFmtId="177" fontId="0" fillId="39" borderId="38" xfId="48" applyNumberFormat="1" applyFont="1" applyFill="1" applyBorder="1" applyAlignment="1">
      <alignment horizontal="left" vertical="center"/>
    </xf>
    <xf numFmtId="41" fontId="0" fillId="0" borderId="0" xfId="48" applyFont="1" applyAlignment="1">
      <alignment horizontal="left" vertical="center"/>
    </xf>
    <xf numFmtId="41" fontId="44" fillId="0" borderId="0" xfId="48" applyFont="1" applyAlignment="1">
      <alignment horizontal="left" vertical="center"/>
    </xf>
    <xf numFmtId="177" fontId="44" fillId="39" borderId="38" xfId="48" applyNumberFormat="1" applyFont="1" applyFill="1" applyBorder="1" applyAlignment="1">
      <alignment horizontal="left" vertical="center" wrapText="1"/>
    </xf>
    <xf numFmtId="177" fontId="44" fillId="39" borderId="38" xfId="48" applyNumberFormat="1" applyFont="1" applyFill="1" applyBorder="1" applyAlignment="1">
      <alignment horizontal="left" vertical="center"/>
    </xf>
    <xf numFmtId="177" fontId="44" fillId="33" borderId="38" xfId="48" applyNumberFormat="1" applyFont="1" applyFill="1" applyBorder="1" applyAlignment="1">
      <alignment horizontal="left" vertical="center" shrinkToFit="1"/>
    </xf>
    <xf numFmtId="177" fontId="48" fillId="40" borderId="43" xfId="48" applyNumberFormat="1" applyFont="1" applyFill="1" applyBorder="1" applyAlignment="1">
      <alignment horizontal="left" vertical="center" wrapText="1"/>
    </xf>
    <xf numFmtId="177" fontId="48" fillId="40" borderId="44" xfId="48" applyNumberFormat="1" applyFont="1" applyFill="1" applyBorder="1" applyAlignment="1">
      <alignment horizontal="left" vertical="center" wrapText="1"/>
    </xf>
    <xf numFmtId="177" fontId="44" fillId="0" borderId="44" xfId="48" applyNumberFormat="1" applyFont="1" applyFill="1" applyBorder="1" applyAlignment="1">
      <alignment horizontal="left" vertical="center" wrapText="1"/>
    </xf>
    <xf numFmtId="177" fontId="48" fillId="0" borderId="44" xfId="48" applyNumberFormat="1" applyFont="1" applyFill="1" applyBorder="1" applyAlignment="1">
      <alignment horizontal="left" vertical="center" wrapText="1"/>
    </xf>
    <xf numFmtId="177" fontId="0" fillId="33" borderId="44" xfId="48" applyNumberFormat="1" applyFont="1" applyFill="1" applyBorder="1" applyAlignment="1">
      <alignment horizontal="left" vertical="center"/>
    </xf>
    <xf numFmtId="177" fontId="0" fillId="33" borderId="45" xfId="48" applyNumberFormat="1" applyFont="1" applyFill="1" applyBorder="1" applyAlignment="1">
      <alignment horizontal="left" vertical="center"/>
    </xf>
    <xf numFmtId="177" fontId="48" fillId="40" borderId="43" xfId="48" applyNumberFormat="1" applyFont="1" applyFill="1" applyBorder="1" applyAlignment="1">
      <alignment vertical="center"/>
    </xf>
    <xf numFmtId="177" fontId="48" fillId="40" borderId="44" xfId="48" applyNumberFormat="1" applyFont="1" applyFill="1" applyBorder="1" applyAlignment="1">
      <alignment vertical="center"/>
    </xf>
    <xf numFmtId="177" fontId="44" fillId="0" borderId="44" xfId="48" applyNumberFormat="1" applyFont="1" applyFill="1" applyBorder="1" applyAlignment="1">
      <alignment vertical="center"/>
    </xf>
    <xf numFmtId="177" fontId="48" fillId="0" borderId="44" xfId="48" applyNumberFormat="1" applyFont="1" applyFill="1" applyBorder="1" applyAlignment="1">
      <alignment vertical="center"/>
    </xf>
    <xf numFmtId="177" fontId="0" fillId="33" borderId="44" xfId="48" applyNumberFormat="1" applyFont="1" applyFill="1" applyBorder="1" applyAlignment="1">
      <alignment vertical="center"/>
    </xf>
    <xf numFmtId="177" fontId="0" fillId="33" borderId="45" xfId="48" applyNumberFormat="1" applyFont="1" applyFill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 4" xfId="65"/>
    <cellStyle name="표준 5" xfId="66"/>
    <cellStyle name="표준_통계비목유형_통합예산개편(안)-통계비목포함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9"/>
  <sheetViews>
    <sheetView tabSelected="1" zoomScalePageLayoutView="0" workbookViewId="0" topLeftCell="A1">
      <selection activeCell="C25" sqref="C25"/>
    </sheetView>
  </sheetViews>
  <sheetFormatPr defaultColWidth="9.140625" defaultRowHeight="20.25" customHeight="1"/>
  <cols>
    <col min="1" max="1" width="43.421875" style="1" customWidth="1"/>
    <col min="2" max="2" width="15.28125" style="28" customWidth="1"/>
    <col min="3" max="3" width="47.00390625" style="1" customWidth="1"/>
    <col min="4" max="4" width="16.140625" style="60" customWidth="1"/>
    <col min="5" max="16384" width="9.00390625" style="1" customWidth="1"/>
  </cols>
  <sheetData>
    <row r="1" spans="2:4" ht="20.25" customHeight="1">
      <c r="B1" s="61"/>
      <c r="D1" s="61"/>
    </row>
    <row r="2" spans="1:4" s="66" customFormat="1" ht="21" customHeight="1">
      <c r="A2" s="68" t="s">
        <v>80</v>
      </c>
      <c r="B2" s="68"/>
      <c r="C2" s="68"/>
      <c r="D2" s="68"/>
    </row>
    <row r="3" spans="2:4" ht="13.5" customHeight="1">
      <c r="B3" s="61"/>
      <c r="D3" s="62" t="s">
        <v>28</v>
      </c>
    </row>
    <row r="4" spans="1:4" s="65" customFormat="1" ht="19.5" customHeight="1">
      <c r="A4" s="69" t="s">
        <v>73</v>
      </c>
      <c r="B4" s="69"/>
      <c r="C4" s="69" t="s">
        <v>74</v>
      </c>
      <c r="D4" s="69"/>
    </row>
    <row r="5" spans="1:4" s="63" customFormat="1" ht="19.5" customHeight="1">
      <c r="A5" s="77" t="s">
        <v>81</v>
      </c>
      <c r="B5" s="78">
        <v>2712144000</v>
      </c>
      <c r="C5" s="77" t="s">
        <v>82</v>
      </c>
      <c r="D5" s="78">
        <v>2712144000</v>
      </c>
    </row>
    <row r="6" spans="1:4" s="92" customFormat="1" ht="19.5" customHeight="1">
      <c r="A6" s="91" t="s">
        <v>116</v>
      </c>
      <c r="B6" s="79">
        <f>SUM(B7:B16)</f>
        <v>40392000</v>
      </c>
      <c r="C6" s="91" t="s">
        <v>116</v>
      </c>
      <c r="D6" s="79">
        <f>SUM(D7:D16)</f>
        <v>40392000</v>
      </c>
    </row>
    <row r="7" spans="1:4" s="93" customFormat="1" ht="19.5" customHeight="1">
      <c r="A7" s="80" t="s">
        <v>83</v>
      </c>
      <c r="B7" s="81">
        <v>5590000</v>
      </c>
      <c r="C7" s="80" t="s">
        <v>83</v>
      </c>
      <c r="D7" s="81">
        <v>5590000</v>
      </c>
    </row>
    <row r="8" spans="1:4" s="93" customFormat="1" ht="19.5" customHeight="1">
      <c r="A8" s="80" t="s">
        <v>84</v>
      </c>
      <c r="B8" s="81">
        <v>5590000</v>
      </c>
      <c r="C8" s="80" t="s">
        <v>84</v>
      </c>
      <c r="D8" s="81">
        <v>5590000</v>
      </c>
    </row>
    <row r="9" spans="1:4" s="93" customFormat="1" ht="19.5" customHeight="1">
      <c r="A9" s="80" t="s">
        <v>85</v>
      </c>
      <c r="B9" s="81">
        <v>418000</v>
      </c>
      <c r="C9" s="80" t="s">
        <v>85</v>
      </c>
      <c r="D9" s="81">
        <v>418000</v>
      </c>
    </row>
    <row r="10" spans="1:4" s="93" customFormat="1" ht="19.5" customHeight="1">
      <c r="A10" s="80" t="s">
        <v>79</v>
      </c>
      <c r="B10" s="81">
        <v>2358000</v>
      </c>
      <c r="C10" s="80" t="s">
        <v>79</v>
      </c>
      <c r="D10" s="81">
        <v>2358000</v>
      </c>
    </row>
    <row r="11" spans="1:4" s="93" customFormat="1" ht="19.5" customHeight="1">
      <c r="A11" s="80" t="s">
        <v>76</v>
      </c>
      <c r="B11" s="81">
        <v>2731000</v>
      </c>
      <c r="C11" s="80" t="s">
        <v>76</v>
      </c>
      <c r="D11" s="81">
        <v>2731000</v>
      </c>
    </row>
    <row r="12" spans="1:4" s="93" customFormat="1" ht="19.5" customHeight="1">
      <c r="A12" s="80" t="s">
        <v>86</v>
      </c>
      <c r="B12" s="81">
        <v>1894000</v>
      </c>
      <c r="C12" s="80" t="s">
        <v>86</v>
      </c>
      <c r="D12" s="81">
        <v>1894000</v>
      </c>
    </row>
    <row r="13" spans="1:4" s="93" customFormat="1" ht="19.5" customHeight="1">
      <c r="A13" s="80" t="s">
        <v>87</v>
      </c>
      <c r="B13" s="81">
        <v>15023000</v>
      </c>
      <c r="C13" s="80" t="s">
        <v>87</v>
      </c>
      <c r="D13" s="81">
        <v>15023000</v>
      </c>
    </row>
    <row r="14" spans="1:4" s="93" customFormat="1" ht="19.5" customHeight="1">
      <c r="A14" s="80" t="s">
        <v>90</v>
      </c>
      <c r="B14" s="81">
        <v>6000000</v>
      </c>
      <c r="C14" s="80" t="s">
        <v>90</v>
      </c>
      <c r="D14" s="81">
        <v>6000000</v>
      </c>
    </row>
    <row r="15" spans="1:4" s="93" customFormat="1" ht="19.5" customHeight="1">
      <c r="A15" s="80" t="s">
        <v>88</v>
      </c>
      <c r="B15" s="81">
        <v>698000</v>
      </c>
      <c r="C15" s="80" t="s">
        <v>88</v>
      </c>
      <c r="D15" s="81">
        <v>698000</v>
      </c>
    </row>
    <row r="16" spans="1:4" s="93" customFormat="1" ht="19.5" customHeight="1">
      <c r="A16" s="80" t="s">
        <v>89</v>
      </c>
      <c r="B16" s="81">
        <v>90000</v>
      </c>
      <c r="C16" s="80" t="s">
        <v>89</v>
      </c>
      <c r="D16" s="81">
        <v>90000</v>
      </c>
    </row>
    <row r="17" spans="1:4" s="93" customFormat="1" ht="19.5" customHeight="1">
      <c r="A17" s="94" t="s">
        <v>117</v>
      </c>
      <c r="B17" s="82">
        <f>SUM(B18)</f>
        <v>-8640000</v>
      </c>
      <c r="C17" s="94" t="s">
        <v>117</v>
      </c>
      <c r="D17" s="82">
        <f>SUM(D18)</f>
        <v>-8640000</v>
      </c>
    </row>
    <row r="18" spans="1:17" s="67" customFormat="1" ht="19.5" customHeight="1">
      <c r="A18" s="80" t="s">
        <v>91</v>
      </c>
      <c r="B18" s="81">
        <v>-8640000</v>
      </c>
      <c r="C18" s="80" t="s">
        <v>91</v>
      </c>
      <c r="D18" s="81">
        <v>-8640000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4" s="93" customFormat="1" ht="19.5" customHeight="1">
      <c r="A19" s="95" t="s">
        <v>122</v>
      </c>
      <c r="B19" s="82">
        <f>SUM(B20:B22)</f>
        <v>0</v>
      </c>
      <c r="C19" s="95" t="s">
        <v>121</v>
      </c>
      <c r="D19" s="82">
        <f>SUM(D20:D47)</f>
        <v>0</v>
      </c>
    </row>
    <row r="20" spans="1:4" s="93" customFormat="1" ht="19.5" customHeight="1">
      <c r="A20" s="97"/>
      <c r="B20" s="103"/>
      <c r="C20" s="83" t="s">
        <v>92</v>
      </c>
      <c r="D20" s="84">
        <v>1800000</v>
      </c>
    </row>
    <row r="21" spans="1:4" s="93" customFormat="1" ht="19.5" customHeight="1">
      <c r="A21" s="98"/>
      <c r="B21" s="104"/>
      <c r="C21" s="83" t="s">
        <v>93</v>
      </c>
      <c r="D21" s="84">
        <v>-1000000</v>
      </c>
    </row>
    <row r="22" spans="1:4" s="93" customFormat="1" ht="19.5" customHeight="1">
      <c r="A22" s="98"/>
      <c r="B22" s="104"/>
      <c r="C22" s="83" t="s">
        <v>94</v>
      </c>
      <c r="D22" s="84">
        <v>-8555000</v>
      </c>
    </row>
    <row r="23" spans="1:4" s="93" customFormat="1" ht="19.5" customHeight="1">
      <c r="A23" s="99"/>
      <c r="B23" s="105"/>
      <c r="C23" s="96" t="s">
        <v>95</v>
      </c>
      <c r="D23" s="84">
        <v>-500000</v>
      </c>
    </row>
    <row r="24" spans="1:17" s="67" customFormat="1" ht="19.5" customHeight="1">
      <c r="A24" s="100"/>
      <c r="B24" s="106"/>
      <c r="C24" s="85" t="s">
        <v>118</v>
      </c>
      <c r="D24" s="84">
        <v>1166000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s="67" customFormat="1" ht="19.5" customHeight="1">
      <c r="A25" s="100"/>
      <c r="B25" s="106"/>
      <c r="C25" s="83" t="s">
        <v>96</v>
      </c>
      <c r="D25" s="84">
        <v>-110000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s="67" customFormat="1" ht="19.5" customHeight="1">
      <c r="A26" s="100"/>
      <c r="B26" s="106"/>
      <c r="C26" s="86" t="s">
        <v>97</v>
      </c>
      <c r="D26" s="84">
        <v>-1166000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s="67" customFormat="1" ht="19.5" customHeight="1">
      <c r="A27" s="100"/>
      <c r="B27" s="106"/>
      <c r="C27" s="85" t="s">
        <v>119</v>
      </c>
      <c r="D27" s="84">
        <v>-222000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s="67" customFormat="1" ht="19.5" customHeight="1">
      <c r="A28" s="100"/>
      <c r="B28" s="106"/>
      <c r="C28" s="83" t="s">
        <v>98</v>
      </c>
      <c r="D28" s="84">
        <v>-217000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s="67" customFormat="1" ht="19.5" customHeight="1">
      <c r="A29" s="100"/>
      <c r="B29" s="106"/>
      <c r="C29" s="83" t="s">
        <v>99</v>
      </c>
      <c r="D29" s="84">
        <v>-850000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s="67" customFormat="1" ht="19.5" customHeight="1">
      <c r="A30" s="100"/>
      <c r="B30" s="106"/>
      <c r="C30" s="83" t="s">
        <v>100</v>
      </c>
      <c r="D30" s="84">
        <v>-690000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67" customFormat="1" ht="19.5" customHeight="1">
      <c r="A31" s="100"/>
      <c r="B31" s="106"/>
      <c r="C31" s="83" t="s">
        <v>112</v>
      </c>
      <c r="D31" s="84">
        <v>874000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67" customFormat="1" ht="19.5" customHeight="1">
      <c r="A32" s="101"/>
      <c r="B32" s="107"/>
      <c r="C32" s="83" t="s">
        <v>113</v>
      </c>
      <c r="D32" s="84">
        <v>-164000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s="67" customFormat="1" ht="19.5" customHeight="1">
      <c r="A33" s="101"/>
      <c r="B33" s="107"/>
      <c r="C33" s="83" t="s">
        <v>123</v>
      </c>
      <c r="D33" s="84">
        <v>500000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s="67" customFormat="1" ht="19.5" customHeight="1">
      <c r="A34" s="101"/>
      <c r="B34" s="107"/>
      <c r="C34" s="83" t="s">
        <v>114</v>
      </c>
      <c r="D34" s="84">
        <v>2000000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67" customFormat="1" ht="19.5" customHeight="1">
      <c r="A35" s="101"/>
      <c r="B35" s="107"/>
      <c r="C35" s="83" t="s">
        <v>115</v>
      </c>
      <c r="D35" s="84">
        <v>3643000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s="67" customFormat="1" ht="19.5" customHeight="1">
      <c r="A36" s="101"/>
      <c r="B36" s="107"/>
      <c r="C36" s="85" t="s">
        <v>120</v>
      </c>
      <c r="D36" s="84">
        <v>2810000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67" customFormat="1" ht="19.5" customHeight="1">
      <c r="A37" s="101"/>
      <c r="B37" s="107"/>
      <c r="C37" s="83" t="s">
        <v>101</v>
      </c>
      <c r="D37" s="84">
        <v>-751000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s="67" customFormat="1" ht="19.5" customHeight="1">
      <c r="A38" s="101"/>
      <c r="B38" s="107"/>
      <c r="C38" s="83" t="s">
        <v>102</v>
      </c>
      <c r="D38" s="84">
        <v>5000000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67" customFormat="1" ht="19.5" customHeight="1">
      <c r="A39" s="101"/>
      <c r="B39" s="107"/>
      <c r="C39" s="83" t="s">
        <v>104</v>
      </c>
      <c r="D39" s="84">
        <v>297920000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s="67" customFormat="1" ht="19.5" customHeight="1">
      <c r="A40" s="101"/>
      <c r="B40" s="107"/>
      <c r="C40" s="83" t="s">
        <v>103</v>
      </c>
      <c r="D40" s="84">
        <v>-297920000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67" customFormat="1" ht="19.5" customHeight="1">
      <c r="A41" s="101"/>
      <c r="B41" s="107"/>
      <c r="C41" s="83" t="s">
        <v>105</v>
      </c>
      <c r="D41" s="84">
        <v>-28000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67" customFormat="1" ht="19.5" customHeight="1">
      <c r="A42" s="101"/>
      <c r="B42" s="107"/>
      <c r="C42" s="83" t="s">
        <v>106</v>
      </c>
      <c r="D42" s="84">
        <v>-1950000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s="67" customFormat="1" ht="19.5" customHeight="1">
      <c r="A43" s="101"/>
      <c r="B43" s="107"/>
      <c r="C43" s="83" t="s">
        <v>107</v>
      </c>
      <c r="D43" s="84">
        <v>-384000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s="67" customFormat="1" ht="19.5" customHeight="1">
      <c r="A44" s="101"/>
      <c r="B44" s="107"/>
      <c r="C44" s="83" t="s">
        <v>109</v>
      </c>
      <c r="D44" s="84">
        <v>-200000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s="67" customFormat="1" ht="19.5" customHeight="1">
      <c r="A45" s="101"/>
      <c r="B45" s="107"/>
      <c r="C45" s="83" t="s">
        <v>108</v>
      </c>
      <c r="D45" s="84">
        <v>200000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s="67" customFormat="1" ht="19.5" customHeight="1">
      <c r="A46" s="101"/>
      <c r="B46" s="107"/>
      <c r="C46" s="83" t="s">
        <v>110</v>
      </c>
      <c r="D46" s="84">
        <v>-1200000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67" customFormat="1" ht="19.5" customHeight="1">
      <c r="A47" s="102"/>
      <c r="B47" s="108"/>
      <c r="C47" s="85" t="s">
        <v>111</v>
      </c>
      <c r="D47" s="84">
        <v>-6000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s="65" customFormat="1" ht="19.5" customHeight="1">
      <c r="A48" s="87" t="s">
        <v>124</v>
      </c>
      <c r="B48" s="77">
        <f>SUM(B6,B17,B19)</f>
        <v>31752000</v>
      </c>
      <c r="C48" s="87" t="s">
        <v>125</v>
      </c>
      <c r="D48" s="77">
        <f>SUM(D6,D17,D19)</f>
        <v>31752000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17" s="63" customFormat="1" ht="19.5" customHeight="1">
      <c r="A49" s="88" t="s">
        <v>77</v>
      </c>
      <c r="B49" s="89">
        <f>SUM(B5,B48)</f>
        <v>2743896000</v>
      </c>
      <c r="C49" s="88" t="s">
        <v>78</v>
      </c>
      <c r="D49" s="89">
        <f>SUM(D5,D48)</f>
        <v>2743896000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4" s="65" customFormat="1" ht="17.25" customHeight="1">
      <c r="A50" s="90" t="s">
        <v>75</v>
      </c>
      <c r="B50" s="90"/>
      <c r="C50" s="90"/>
      <c r="D50" s="90"/>
    </row>
    <row r="51" s="65" customFormat="1" ht="29.25" customHeight="1"/>
    <row r="52" s="65" customFormat="1" ht="29.25" customHeight="1"/>
    <row r="53" spans="2:4" s="76" customFormat="1" ht="29.25" customHeight="1">
      <c r="B53" s="61"/>
      <c r="D53" s="61"/>
    </row>
    <row r="54" spans="2:4" s="76" customFormat="1" ht="29.25" customHeight="1">
      <c r="B54" s="61"/>
      <c r="D54" s="61"/>
    </row>
    <row r="55" spans="2:4" s="76" customFormat="1" ht="29.25" customHeight="1">
      <c r="B55" s="61"/>
      <c r="D55" s="61"/>
    </row>
    <row r="56" ht="29.25" customHeight="1">
      <c r="B56" s="60"/>
    </row>
    <row r="57" ht="29.25" customHeight="1">
      <c r="B57" s="60"/>
    </row>
    <row r="58" ht="29.25" customHeight="1">
      <c r="B58" s="60"/>
    </row>
    <row r="59" ht="29.25" customHeight="1">
      <c r="B59" s="60"/>
    </row>
    <row r="60" ht="29.25" customHeight="1"/>
    <row r="61" ht="24" customHeight="1"/>
    <row r="62" ht="24" customHeight="1"/>
    <row r="63" ht="24" customHeight="1"/>
  </sheetData>
  <sheetProtection/>
  <mergeCells count="4">
    <mergeCell ref="A2:D2"/>
    <mergeCell ref="A4:B4"/>
    <mergeCell ref="C4:D4"/>
    <mergeCell ref="A50:D50"/>
  </mergeCells>
  <printOptions/>
  <pageMargins left="0.2362204724409449" right="0.2362204724409449" top="0.7480314960629921" bottom="0.5905511811023623" header="0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2"/>
  <sheetViews>
    <sheetView zoomScalePageLayoutView="0" workbookViewId="0" topLeftCell="A1">
      <selection activeCell="E19" sqref="E19"/>
    </sheetView>
  </sheetViews>
  <sheetFormatPr defaultColWidth="9.140625" defaultRowHeight="20.25" customHeight="1"/>
  <cols>
    <col min="1" max="1" width="38.57421875" style="1" customWidth="1"/>
    <col min="2" max="2" width="14.57421875" style="28" customWidth="1"/>
    <col min="3" max="3" width="38.421875" style="1" customWidth="1"/>
    <col min="4" max="4" width="14.57421875" style="28" customWidth="1"/>
    <col min="5" max="16384" width="9.00390625" style="1" customWidth="1"/>
  </cols>
  <sheetData>
    <row r="1" spans="1:4" ht="20.25" customHeight="1">
      <c r="A1" s="70" t="s">
        <v>27</v>
      </c>
      <c r="B1" s="70"/>
      <c r="C1" s="70"/>
      <c r="D1" s="70"/>
    </row>
    <row r="2" ht="20.25" customHeight="1" thickBot="1">
      <c r="D2" s="29" t="s">
        <v>28</v>
      </c>
    </row>
    <row r="3" spans="1:4" ht="20.25" customHeight="1">
      <c r="A3" s="71" t="s">
        <v>29</v>
      </c>
      <c r="B3" s="72"/>
      <c r="C3" s="73" t="s">
        <v>30</v>
      </c>
      <c r="D3" s="74"/>
    </row>
    <row r="4" spans="1:4" ht="20.25" customHeight="1" thickBot="1">
      <c r="A4" s="30" t="s">
        <v>31</v>
      </c>
      <c r="B4" s="31">
        <v>3500685000</v>
      </c>
      <c r="C4" s="32" t="s">
        <v>32</v>
      </c>
      <c r="D4" s="33">
        <f>B4</f>
        <v>3500685000</v>
      </c>
    </row>
    <row r="5" spans="1:4" ht="20.25" customHeight="1" thickTop="1">
      <c r="A5" s="34" t="s">
        <v>33</v>
      </c>
      <c r="B5" s="35">
        <f>SUM(B6:B24)</f>
        <v>273156000</v>
      </c>
      <c r="C5" s="36" t="s">
        <v>33</v>
      </c>
      <c r="D5" s="37">
        <f>SUM(D6:D24)</f>
        <v>273156000</v>
      </c>
    </row>
    <row r="6" spans="1:4" ht="20.25" customHeight="1">
      <c r="A6" s="3" t="s">
        <v>0</v>
      </c>
      <c r="B6" s="38">
        <v>6518000</v>
      </c>
      <c r="C6" s="8" t="s">
        <v>0</v>
      </c>
      <c r="D6" s="39">
        <v>6518000</v>
      </c>
    </row>
    <row r="7" spans="1:4" ht="20.25" customHeight="1">
      <c r="A7" s="3" t="s">
        <v>1</v>
      </c>
      <c r="B7" s="38">
        <v>15842000</v>
      </c>
      <c r="C7" s="8" t="s">
        <v>1</v>
      </c>
      <c r="D7" s="39">
        <v>15842000</v>
      </c>
    </row>
    <row r="8" spans="1:4" ht="20.25" customHeight="1">
      <c r="A8" s="3" t="s">
        <v>2</v>
      </c>
      <c r="B8" s="38">
        <v>13334000</v>
      </c>
      <c r="C8" s="8" t="s">
        <v>2</v>
      </c>
      <c r="D8" s="39">
        <v>13334000</v>
      </c>
    </row>
    <row r="9" spans="1:4" ht="20.25" customHeight="1">
      <c r="A9" s="3" t="s">
        <v>3</v>
      </c>
      <c r="B9" s="38">
        <v>180000</v>
      </c>
      <c r="C9" s="8" t="s">
        <v>3</v>
      </c>
      <c r="D9" s="39">
        <v>180000</v>
      </c>
    </row>
    <row r="10" spans="1:4" ht="20.25" customHeight="1">
      <c r="A10" s="3" t="s">
        <v>4</v>
      </c>
      <c r="B10" s="38">
        <v>3314000</v>
      </c>
      <c r="C10" s="8" t="s">
        <v>4</v>
      </c>
      <c r="D10" s="39">
        <v>3314000</v>
      </c>
    </row>
    <row r="11" spans="1:4" ht="20.25" customHeight="1">
      <c r="A11" s="3" t="s">
        <v>5</v>
      </c>
      <c r="B11" s="38">
        <v>119795000</v>
      </c>
      <c r="C11" s="8" t="s">
        <v>5</v>
      </c>
      <c r="D11" s="39">
        <v>119795000</v>
      </c>
    </row>
    <row r="12" spans="1:4" ht="20.25" customHeight="1">
      <c r="A12" s="3" t="s">
        <v>6</v>
      </c>
      <c r="B12" s="38">
        <v>28300000</v>
      </c>
      <c r="C12" s="8" t="s">
        <v>6</v>
      </c>
      <c r="D12" s="39">
        <v>28300000</v>
      </c>
    </row>
    <row r="13" spans="1:4" ht="20.25" customHeight="1">
      <c r="A13" s="3" t="s">
        <v>7</v>
      </c>
      <c r="B13" s="38">
        <v>3000000</v>
      </c>
      <c r="C13" s="8" t="s">
        <v>7</v>
      </c>
      <c r="D13" s="39">
        <v>3000000</v>
      </c>
    </row>
    <row r="14" spans="1:4" ht="20.25" customHeight="1">
      <c r="A14" s="3" t="s">
        <v>8</v>
      </c>
      <c r="B14" s="40">
        <v>10000000</v>
      </c>
      <c r="C14" s="8" t="s">
        <v>8</v>
      </c>
      <c r="D14" s="41">
        <v>10000000</v>
      </c>
    </row>
    <row r="15" spans="1:4" ht="20.25" customHeight="1">
      <c r="A15" s="4" t="s">
        <v>9</v>
      </c>
      <c r="B15" s="40">
        <v>600000</v>
      </c>
      <c r="C15" s="9" t="s">
        <v>9</v>
      </c>
      <c r="D15" s="41">
        <v>600000</v>
      </c>
    </row>
    <row r="16" spans="1:4" ht="20.25" customHeight="1">
      <c r="A16" s="4" t="s">
        <v>10</v>
      </c>
      <c r="B16" s="40">
        <v>2000000</v>
      </c>
      <c r="C16" s="9" t="s">
        <v>10</v>
      </c>
      <c r="D16" s="41">
        <v>2000000</v>
      </c>
    </row>
    <row r="17" spans="1:4" ht="20.25" customHeight="1">
      <c r="A17" s="4" t="s">
        <v>11</v>
      </c>
      <c r="B17" s="40">
        <v>1287000</v>
      </c>
      <c r="C17" s="9" t="s">
        <v>11</v>
      </c>
      <c r="D17" s="41">
        <v>1287000</v>
      </c>
    </row>
    <row r="18" spans="1:4" ht="20.25" customHeight="1">
      <c r="A18" s="4" t="s">
        <v>12</v>
      </c>
      <c r="B18" s="40">
        <v>4080000</v>
      </c>
      <c r="C18" s="9" t="s">
        <v>12</v>
      </c>
      <c r="D18" s="41">
        <v>4080000</v>
      </c>
    </row>
    <row r="19" spans="1:4" ht="20.25" customHeight="1">
      <c r="A19" s="4" t="s">
        <v>13</v>
      </c>
      <c r="B19" s="40">
        <v>18005000</v>
      </c>
      <c r="C19" s="9" t="s">
        <v>13</v>
      </c>
      <c r="D19" s="41">
        <v>18005000</v>
      </c>
    </row>
    <row r="20" spans="1:4" ht="20.25" customHeight="1">
      <c r="A20" s="4" t="s">
        <v>14</v>
      </c>
      <c r="B20" s="40">
        <v>21183000</v>
      </c>
      <c r="C20" s="9" t="s">
        <v>14</v>
      </c>
      <c r="D20" s="41">
        <v>21183000</v>
      </c>
    </row>
    <row r="21" spans="1:4" ht="20.25" customHeight="1">
      <c r="A21" s="4" t="s">
        <v>15</v>
      </c>
      <c r="B21" s="40">
        <v>3000000</v>
      </c>
      <c r="C21" s="9" t="s">
        <v>15</v>
      </c>
      <c r="D21" s="41">
        <v>3000000</v>
      </c>
    </row>
    <row r="22" spans="1:4" ht="20.25" customHeight="1">
      <c r="A22" s="4" t="s">
        <v>16</v>
      </c>
      <c r="B22" s="40">
        <v>700000</v>
      </c>
      <c r="C22" s="9" t="s">
        <v>16</v>
      </c>
      <c r="D22" s="41">
        <v>700000</v>
      </c>
    </row>
    <row r="23" spans="1:4" ht="20.25" customHeight="1">
      <c r="A23" s="4" t="s">
        <v>17</v>
      </c>
      <c r="B23" s="40">
        <v>20087000</v>
      </c>
      <c r="C23" s="9" t="s">
        <v>17</v>
      </c>
      <c r="D23" s="41">
        <v>20087000</v>
      </c>
    </row>
    <row r="24" spans="1:4" ht="20.25" customHeight="1" thickBot="1">
      <c r="A24" s="13" t="s">
        <v>18</v>
      </c>
      <c r="B24" s="42">
        <v>1931000</v>
      </c>
      <c r="C24" s="14" t="s">
        <v>18</v>
      </c>
      <c r="D24" s="43">
        <v>1931000</v>
      </c>
    </row>
    <row r="25" spans="1:4" ht="20.25" customHeight="1" thickBot="1" thickTop="1">
      <c r="A25" s="44" t="s">
        <v>34</v>
      </c>
      <c r="B25" s="45">
        <f>B26+B27</f>
        <v>4656000</v>
      </c>
      <c r="C25" s="46" t="s">
        <v>34</v>
      </c>
      <c r="D25" s="47">
        <f>D26+D27</f>
        <v>4656000</v>
      </c>
    </row>
    <row r="26" spans="1:4" ht="20.25" customHeight="1" thickTop="1">
      <c r="A26" s="15" t="s">
        <v>19</v>
      </c>
      <c r="B26" s="48">
        <v>2150000</v>
      </c>
      <c r="C26" s="16" t="s">
        <v>19</v>
      </c>
      <c r="D26" s="49">
        <v>2150000</v>
      </c>
    </row>
    <row r="27" spans="1:4" ht="20.25" customHeight="1" thickBot="1">
      <c r="A27" s="17" t="s">
        <v>20</v>
      </c>
      <c r="B27" s="50">
        <v>2506000</v>
      </c>
      <c r="C27" s="18" t="s">
        <v>20</v>
      </c>
      <c r="D27" s="51">
        <v>2506000</v>
      </c>
    </row>
    <row r="28" spans="1:4" ht="20.25" customHeight="1" thickBot="1" thickTop="1">
      <c r="A28" s="44" t="s">
        <v>35</v>
      </c>
      <c r="B28" s="45">
        <v>-17353000</v>
      </c>
      <c r="C28" s="21" t="s">
        <v>36</v>
      </c>
      <c r="D28" s="22">
        <f>SUM(D29:D53)</f>
        <v>-17353000</v>
      </c>
    </row>
    <row r="29" spans="1:4" ht="20.25" customHeight="1" thickTop="1">
      <c r="A29" s="52" t="s">
        <v>37</v>
      </c>
      <c r="B29" s="53">
        <v>-17353000</v>
      </c>
      <c r="C29" s="19" t="s">
        <v>38</v>
      </c>
      <c r="D29" s="20">
        <v>-14283000</v>
      </c>
    </row>
    <row r="30" spans="1:4" ht="20.25" customHeight="1">
      <c r="A30" s="4"/>
      <c r="B30" s="40"/>
      <c r="C30" s="10" t="s">
        <v>39</v>
      </c>
      <c r="D30" s="5">
        <v>1777000</v>
      </c>
    </row>
    <row r="31" spans="1:4" ht="20.25" customHeight="1">
      <c r="A31" s="4"/>
      <c r="B31" s="40"/>
      <c r="C31" s="10" t="s">
        <v>40</v>
      </c>
      <c r="D31" s="5">
        <v>3493000</v>
      </c>
    </row>
    <row r="32" spans="1:4" ht="20.25" customHeight="1">
      <c r="A32" s="4"/>
      <c r="B32" s="40"/>
      <c r="C32" s="10" t="s">
        <v>41</v>
      </c>
      <c r="D32" s="5">
        <v>810000</v>
      </c>
    </row>
    <row r="33" spans="1:4" ht="20.25" customHeight="1">
      <c r="A33" s="4"/>
      <c r="B33" s="40"/>
      <c r="C33" s="10" t="s">
        <v>42</v>
      </c>
      <c r="D33" s="5">
        <v>-5949000</v>
      </c>
    </row>
    <row r="34" spans="1:4" ht="20.25" customHeight="1">
      <c r="A34" s="4"/>
      <c r="B34" s="40"/>
      <c r="C34" s="10" t="s">
        <v>43</v>
      </c>
      <c r="D34" s="5">
        <v>-1659000</v>
      </c>
    </row>
    <row r="35" spans="1:4" ht="20.25" customHeight="1">
      <c r="A35" s="4"/>
      <c r="B35" s="40"/>
      <c r="C35" s="10" t="s">
        <v>44</v>
      </c>
      <c r="D35" s="5">
        <v>2618000</v>
      </c>
    </row>
    <row r="36" spans="1:4" ht="20.25" customHeight="1">
      <c r="A36" s="4"/>
      <c r="B36" s="40"/>
      <c r="C36" s="10" t="s">
        <v>45</v>
      </c>
      <c r="D36" s="5">
        <v>1980000</v>
      </c>
    </row>
    <row r="37" spans="1:4" ht="20.25" customHeight="1">
      <c r="A37" s="4"/>
      <c r="B37" s="40"/>
      <c r="C37" s="10" t="s">
        <v>46</v>
      </c>
      <c r="D37" s="5">
        <v>-1768000</v>
      </c>
    </row>
    <row r="38" spans="1:4" ht="20.25" customHeight="1">
      <c r="A38" s="4"/>
      <c r="B38" s="40"/>
      <c r="C38" s="11" t="s">
        <v>47</v>
      </c>
      <c r="D38" s="6">
        <v>4796000</v>
      </c>
    </row>
    <row r="39" spans="1:4" ht="20.25" customHeight="1">
      <c r="A39" s="4"/>
      <c r="B39" s="40"/>
      <c r="C39" s="11" t="s">
        <v>48</v>
      </c>
      <c r="D39" s="6">
        <v>-1192000</v>
      </c>
    </row>
    <row r="40" spans="1:4" ht="20.25" customHeight="1">
      <c r="A40" s="4"/>
      <c r="B40" s="40"/>
      <c r="C40" s="11" t="s">
        <v>49</v>
      </c>
      <c r="D40" s="6">
        <v>-4367000</v>
      </c>
    </row>
    <row r="41" spans="1:4" ht="20.25" customHeight="1">
      <c r="A41" s="4"/>
      <c r="B41" s="40"/>
      <c r="C41" s="11" t="s">
        <v>50</v>
      </c>
      <c r="D41" s="6">
        <v>2500000</v>
      </c>
    </row>
    <row r="42" spans="1:4" ht="20.25" customHeight="1">
      <c r="A42" s="4"/>
      <c r="B42" s="40"/>
      <c r="C42" s="11" t="s">
        <v>51</v>
      </c>
      <c r="D42" s="6">
        <v>-2154000</v>
      </c>
    </row>
    <row r="43" spans="1:4" ht="20.25" customHeight="1">
      <c r="A43" s="4"/>
      <c r="B43" s="40"/>
      <c r="C43" s="12" t="s">
        <v>52</v>
      </c>
      <c r="D43" s="7">
        <v>2737000</v>
      </c>
    </row>
    <row r="44" spans="1:4" ht="20.25" customHeight="1">
      <c r="A44" s="4"/>
      <c r="B44" s="40"/>
      <c r="C44" s="11" t="s">
        <v>53</v>
      </c>
      <c r="D44" s="6">
        <v>5253000</v>
      </c>
    </row>
    <row r="45" spans="1:4" ht="20.25" customHeight="1">
      <c r="A45" s="4"/>
      <c r="B45" s="40"/>
      <c r="C45" s="11" t="s">
        <v>54</v>
      </c>
      <c r="D45" s="6">
        <v>-1440000</v>
      </c>
    </row>
    <row r="46" spans="1:4" ht="20.25" customHeight="1">
      <c r="A46" s="4"/>
      <c r="B46" s="40"/>
      <c r="C46" s="11" t="s">
        <v>55</v>
      </c>
      <c r="D46" s="6">
        <v>6000000</v>
      </c>
    </row>
    <row r="47" spans="1:4" ht="20.25" customHeight="1">
      <c r="A47" s="4"/>
      <c r="B47" s="40"/>
      <c r="C47" s="11" t="s">
        <v>56</v>
      </c>
      <c r="D47" s="6">
        <v>-8000000</v>
      </c>
    </row>
    <row r="48" spans="1:4" ht="20.25" customHeight="1">
      <c r="A48" s="4"/>
      <c r="B48" s="40"/>
      <c r="C48" s="11" t="s">
        <v>57</v>
      </c>
      <c r="D48" s="6">
        <v>-3300000</v>
      </c>
    </row>
    <row r="49" spans="1:4" ht="20.25" customHeight="1">
      <c r="A49" s="4"/>
      <c r="B49" s="40"/>
      <c r="C49" s="11" t="s">
        <v>72</v>
      </c>
      <c r="D49" s="6">
        <v>3300000</v>
      </c>
    </row>
    <row r="50" spans="1:4" ht="20.25" customHeight="1">
      <c r="A50" s="4"/>
      <c r="B50" s="40"/>
      <c r="C50" s="11" t="s">
        <v>58</v>
      </c>
      <c r="D50" s="6">
        <v>-2120000</v>
      </c>
    </row>
    <row r="51" spans="1:4" ht="20.25" customHeight="1">
      <c r="A51" s="4"/>
      <c r="B51" s="40"/>
      <c r="C51" s="11" t="s">
        <v>59</v>
      </c>
      <c r="D51" s="6">
        <v>-3000000</v>
      </c>
    </row>
    <row r="52" spans="1:4" ht="20.25" customHeight="1">
      <c r="A52" s="4"/>
      <c r="B52" s="40"/>
      <c r="C52" s="12" t="s">
        <v>60</v>
      </c>
      <c r="D52" s="6">
        <v>-1353000</v>
      </c>
    </row>
    <row r="53" spans="1:4" ht="20.25" customHeight="1" thickBot="1">
      <c r="A53" s="13"/>
      <c r="B53" s="42"/>
      <c r="C53" s="23" t="s">
        <v>61</v>
      </c>
      <c r="D53" s="6">
        <v>-2032000</v>
      </c>
    </row>
    <row r="54" spans="1:4" ht="20.25" customHeight="1" thickBot="1" thickTop="1">
      <c r="A54" s="44" t="s">
        <v>62</v>
      </c>
      <c r="B54" s="45">
        <f>SUM(B55:B57)</f>
        <v>-419130000</v>
      </c>
      <c r="C54" s="46" t="s">
        <v>63</v>
      </c>
      <c r="D54" s="47">
        <f>SUM(D55:D57)</f>
        <v>-419130000</v>
      </c>
    </row>
    <row r="55" spans="1:4" s="2" customFormat="1" ht="20.25" customHeight="1" thickTop="1">
      <c r="A55" s="52" t="s">
        <v>21</v>
      </c>
      <c r="B55" s="53">
        <v>-315000000</v>
      </c>
      <c r="C55" s="54" t="s">
        <v>64</v>
      </c>
      <c r="D55" s="55">
        <v>-298504000</v>
      </c>
    </row>
    <row r="56" spans="1:4" ht="20.25" customHeight="1">
      <c r="A56" s="4" t="s">
        <v>22</v>
      </c>
      <c r="B56" s="40">
        <v>-82080000</v>
      </c>
      <c r="C56" s="9" t="s">
        <v>65</v>
      </c>
      <c r="D56" s="41">
        <v>-116623000</v>
      </c>
    </row>
    <row r="57" spans="1:4" ht="20.25" customHeight="1" thickBot="1">
      <c r="A57" s="13" t="s">
        <v>23</v>
      </c>
      <c r="B57" s="42">
        <v>-22050000</v>
      </c>
      <c r="C57" s="14" t="s">
        <v>66</v>
      </c>
      <c r="D57" s="43">
        <v>-4003000</v>
      </c>
    </row>
    <row r="58" spans="1:4" ht="20.25" customHeight="1" thickBot="1" thickTop="1">
      <c r="A58" s="44" t="s">
        <v>67</v>
      </c>
      <c r="B58" s="45">
        <v>-10292000</v>
      </c>
      <c r="C58" s="46" t="s">
        <v>67</v>
      </c>
      <c r="D58" s="47">
        <v>-10292000</v>
      </c>
    </row>
    <row r="59" spans="1:4" ht="20.25" customHeight="1" thickBot="1" thickTop="1">
      <c r="A59" s="44" t="s">
        <v>25</v>
      </c>
      <c r="B59" s="45">
        <v>2001000</v>
      </c>
      <c r="C59" s="46" t="s">
        <v>24</v>
      </c>
      <c r="D59" s="47">
        <v>2001000</v>
      </c>
    </row>
    <row r="60" spans="1:4" ht="20.25" customHeight="1" thickTop="1">
      <c r="A60" s="24" t="s">
        <v>26</v>
      </c>
      <c r="B60" s="25">
        <f>B5+B25+B28+B54+B58+B59</f>
        <v>-166962000</v>
      </c>
      <c r="C60" s="26" t="s">
        <v>68</v>
      </c>
      <c r="D60" s="27">
        <f>D5+D25+D28+D54+D58+D59</f>
        <v>-166962000</v>
      </c>
    </row>
    <row r="61" spans="1:4" ht="20.25" customHeight="1" thickBot="1">
      <c r="A61" s="56" t="s">
        <v>69</v>
      </c>
      <c r="B61" s="57">
        <f>B4+B60</f>
        <v>3333723000</v>
      </c>
      <c r="C61" s="58" t="s">
        <v>70</v>
      </c>
      <c r="D61" s="59">
        <f>D4+D60</f>
        <v>3333723000</v>
      </c>
    </row>
    <row r="62" spans="1:4" ht="20.25" customHeight="1">
      <c r="A62" s="75" t="s">
        <v>71</v>
      </c>
      <c r="B62" s="75"/>
      <c r="C62" s="75"/>
      <c r="D62" s="75"/>
    </row>
    <row r="63" ht="18.75" customHeight="1"/>
    <row r="64" ht="18.75" customHeight="1"/>
  </sheetData>
  <sheetProtection/>
  <mergeCells count="4">
    <mergeCell ref="A1:D1"/>
    <mergeCell ref="A3:B3"/>
    <mergeCell ref="C3:D3"/>
    <mergeCell ref="A62:D62"/>
  </mergeCells>
  <printOptions/>
  <pageMargins left="0.5118110236220472" right="0.31496062992125984" top="0.9448818897637796" bottom="0.551181102362204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2015-08-21T05:27:09Z</cp:lastPrinted>
  <dcterms:created xsi:type="dcterms:W3CDTF">2012-03-21T06:13:22Z</dcterms:created>
  <dcterms:modified xsi:type="dcterms:W3CDTF">2015-08-21T05:27:19Z</dcterms:modified>
  <cp:category/>
  <cp:version/>
  <cp:contentType/>
  <cp:contentStatus/>
</cp:coreProperties>
</file>